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75" windowWidth="7800" windowHeight="5460" firstSheet="1" activeTab="1"/>
  </bookViews>
  <sheets>
    <sheet name="Esempio di compilazione" sheetId="3" r:id="rId1"/>
    <sheet name="Piano di Riparto" sheetId="1" r:id="rId2"/>
    <sheet name="Ordine di Pagamento" sheetId="2" r:id="rId3"/>
  </sheets>
  <definedNames>
    <definedName name="_xlnm.Print_Area" localSheetId="0">'Esempio di compilazione'!$A$1:$I$40</definedName>
    <definedName name="_xlnm.Print_Area" localSheetId="2">'Ordine di Pagamento'!$A$1:$H$6</definedName>
    <definedName name="_xlnm.Print_Area" localSheetId="1">'Piano di Riparto'!$A$1:$G$38</definedName>
  </definedNames>
  <calcPr calcId="124519"/>
</workbook>
</file>

<file path=xl/calcChain.xml><?xml version="1.0" encoding="utf-8"?>
<calcChain xmlns="http://schemas.openxmlformats.org/spreadsheetml/2006/main">
  <c r="E25" i="3"/>
  <c r="H25"/>
  <c r="A26"/>
  <c r="H26"/>
  <c r="D26"/>
  <c r="E26"/>
  <c r="E24"/>
  <c r="A19"/>
  <c r="A23"/>
  <c r="D28"/>
  <c r="E28"/>
  <c r="D29"/>
  <c r="D23"/>
  <c r="E23"/>
  <c r="A31" i="1"/>
  <c r="A18"/>
  <c r="A21"/>
  <c r="G21"/>
  <c r="A22"/>
  <c r="G22"/>
  <c r="A23"/>
  <c r="G23"/>
  <c r="A24"/>
  <c r="G24"/>
  <c r="A25"/>
  <c r="G25"/>
  <c r="H23" i="3"/>
  <c r="A24"/>
  <c r="H24"/>
</calcChain>
</file>

<file path=xl/sharedStrings.xml><?xml version="1.0" encoding="utf-8"?>
<sst xmlns="http://schemas.openxmlformats.org/spreadsheetml/2006/main" count="115" uniqueCount="85">
  <si>
    <t>Prezzo di aggiudicazione della vendita in data 13.4.99</t>
  </si>
  <si>
    <t>Invim pagata come da attestazione dell’ Ufficio del Registro in calce al decreto di trasferimento;</t>
  </si>
  <si>
    <t>Totale da distribuire</t>
  </si>
  <si>
    <t>Importo disponibile</t>
  </si>
  <si>
    <t>Creditore</t>
  </si>
  <si>
    <t>Privilegio</t>
  </si>
  <si>
    <t>Disponibil. Residua</t>
  </si>
  <si>
    <t>2770 cod.civ.</t>
  </si>
  <si>
    <t>Banca di Roma</t>
  </si>
  <si>
    <t>Chirografo</t>
  </si>
  <si>
    <t>Banca Popolare di  Milano</t>
  </si>
  <si>
    <t>capitale e interessi, oltre spese legali</t>
  </si>
  <si>
    <t>Credito Commerciale s.p.a.</t>
  </si>
  <si>
    <t>capitale e interessi</t>
  </si>
  <si>
    <t>ipoteca  di 1° grado n. 12880/2216 dell' 8.2.89</t>
  </si>
  <si>
    <t>Banca di Parigi</t>
  </si>
  <si>
    <t>ipoteca  di 2° grado n. 12881/2217 dell' 8.3.89</t>
  </si>
  <si>
    <t>Importo richiesto</t>
  </si>
  <si>
    <t>Quota di interessi convenzionali compresa nelle rate anteriori al 13.6.97 nel mutuo n. 1234/1222; non dovuto l'importo di lire 100.000 per errore di calcolo</t>
  </si>
  <si>
    <t>Causale</t>
  </si>
  <si>
    <t>TRIBUNALE DI MONZA</t>
  </si>
  <si>
    <t xml:space="preserve">nella procedura esecutiva immobiliare  promossa da </t>
  </si>
  <si>
    <t>nei confronti di</t>
  </si>
  <si>
    <t>PROGETTO DI DISTRIBUZIONE</t>
  </si>
  <si>
    <t>Il giudice dell'esecuzione, lette le note di credito depositate dalle parti;</t>
  </si>
  <si>
    <t>dispone procedersi al riparto come segue:</t>
  </si>
  <si>
    <t>visto l'art. 596 cod.proc.civ.;</t>
  </si>
  <si>
    <t>N.</t>
  </si>
  <si>
    <t>R.G.E.</t>
  </si>
  <si>
    <t>Compenso Avitalia già pagato in data 12-3-99</t>
  </si>
  <si>
    <t>Conservatoria RR.II.</t>
  </si>
  <si>
    <t>Importo da pagare</t>
  </si>
  <si>
    <t>Importo spettante</t>
  </si>
  <si>
    <t>preduzione</t>
  </si>
  <si>
    <t xml:space="preserve">CALCOLO DELLE SOMME DISPONIBILI PER IL RIPARTO </t>
  </si>
  <si>
    <t>lire 20.000.000 per somme di cui al decreto ingiuntivo n. 123/99 Trib. Monza dep. in data 12.4.99; lire 3.786.135 per interessi convenzionali su 20.000.000 dal 12.4.99 al 12.5.99 (termine dell'anno in corso); lire 786.135 per interessi legali su 20.000.00</t>
  </si>
  <si>
    <t>Monza</t>
  </si>
  <si>
    <t>TOTALE</t>
  </si>
  <si>
    <t>RIEPILOGO DELLE SOMME DOVUTE A CIASCUN CREDITORE</t>
  </si>
  <si>
    <t>Restano insoddisfatti gli altri creditori</t>
  </si>
  <si>
    <t>il giudice dell' Esecuzione</t>
  </si>
  <si>
    <t>Eventuali sopravvenienze attive saranno restituite al debitore.</t>
  </si>
  <si>
    <t>180/94</t>
  </si>
  <si>
    <t>CASSA RURALE ED ARTIGIANA DI CERNUSCO S.N.</t>
  </si>
  <si>
    <t>BERETTA GEROLAMO</t>
  </si>
  <si>
    <t>libretto Giudiziario postale infruttifero</t>
  </si>
  <si>
    <t>rag. Maria Ester Palermo</t>
  </si>
  <si>
    <t>Compenso Ctu predisposizione bozza piano di riparto ed invio bozza, compresa iva e cp.</t>
  </si>
  <si>
    <t>Studio Avitalia Srl</t>
  </si>
  <si>
    <t>Saldo competenze trascrizione decreto trasferimento</t>
  </si>
  <si>
    <t>Credicoop Lombardo (già banca di credito coop. di Cernusco s.n.)</t>
  </si>
  <si>
    <t>spese legali Avv. Paolo ZAPPA di Monza, compresa iva e cpa. Lire 2812760 parcella CTU perizia immobile e lire 1,589,000 per spese documenti ipotecari e catastali</t>
  </si>
  <si>
    <t>art. 2770 cod. civ.</t>
  </si>
  <si>
    <t>PROGETTO DI DISTRIBUZIONE:</t>
  </si>
  <si>
    <t>TOTALE DA DISTRIBUIRE</t>
  </si>
  <si>
    <t>CALCOLO DELLE SOMME DISPONIBILI PER IL RIPARTO:</t>
  </si>
  <si>
    <t>Imposte di registro, catastali ed ipotecarie, versate all'Erario;</t>
  </si>
  <si>
    <t>Monza,</t>
  </si>
  <si>
    <t>Il Giudice dell'Esecuzione</t>
  </si>
  <si>
    <t>ipoteca iscritta in data 24/05/1991 ai nn. 42688/8702</t>
  </si>
  <si>
    <t>chirografo tempestivo</t>
  </si>
  <si>
    <t>chirografo tardivo</t>
  </si>
  <si>
    <t>contributi inps ed imposte iscritti a ruolo</t>
  </si>
  <si>
    <t>€ 12.778,16 per rate scadute al 31/12/1998; € 32.236,33 per capitale puro residuo alla data del 31/12/1998; € 7.875,82 per interessi legali calcolati sul solo capitale residuo alla data del 31/12/1998 al netto dei versamenti eseguiti pari ad € 36.693,40; gli interessi sulle rate scadute sono state adeguate ai tassi antiusura previsti dalla legge 108/96.</t>
  </si>
  <si>
    <t>interessi di mora dall'1/1/1999 alla data del decreto di trasferimento adeguati alla norma antiusura legge 108/1996, al netto degli interessi legali corrisposti al privilegio.</t>
  </si>
  <si>
    <t>*-*-*</t>
  </si>
  <si>
    <t>*-*-*-*-*</t>
  </si>
  <si>
    <t>*--*--**--</t>
  </si>
  <si>
    <t>Prezzo versato per l'aggiudicazione avvenuta in data -*-*-*;</t>
  </si>
  <si>
    <t>€ 10,548,07 per spese di trascrizione pignoramento, spese notarili per certificazione ipocatastale; compenso CTU arch.*-*--**, fatture pubblicitarie per le aste dell'11/10/2001, del 14/12/2006 del 17/05/2007 e del 4/10/2007; € 7.884,64 diritti ed onorari precisati dall'avv. -*-*-*-*-* compresa iva, cpa ed anticipazioni relativi alle attività di creditore procedente ed intervento.</t>
  </si>
  <si>
    <t>€ 12039,54 per capitale di cui al D.I. relativo a spese condominiali oltre interessi; € 4.649,01 spese legali precisate dall'avv. *-*-*-*-*-*-, compresi accessori ed anticipazioni.</t>
  </si>
  <si>
    <t>*-*-*-</t>
  </si>
  <si>
    <t>compenso custode giudiziario *-*-*-*, compresa iva ed anticipazioni; liquidazione;</t>
  </si>
  <si>
    <t>Riepilogo delle somme dovute a ciascun creditore:</t>
  </si>
  <si>
    <t>Ordina sin d'ora la chiusura del conto corrente n. *-*-**-* attivo presso la Banca -*-*-*-*-*-*-*-*-, all'esito del pagamento di tutti i crediti indicati.</t>
  </si>
  <si>
    <t>mezzo di pagamento</t>
  </si>
  <si>
    <t>iban del conto corrente intestato al creditore</t>
  </si>
  <si>
    <t>Eventuali sopravvenienze attive dovranno essere assegnate: -*-*-*-*-*-*</t>
  </si>
  <si>
    <t>Imposte versate dall'aggiudicatario;</t>
  </si>
  <si>
    <t>imposte versate all'Erario per la cancellazione dei gravami;</t>
  </si>
  <si>
    <t>Ordina il pagamento delle somme innanzi indicate con le forme precisate a fianco del nome di ciascun creditore e dallo stesso precisate nella dichiarazione sulle modalità di pagamento, previa verifica da parte dell'istituto Bancario, della corrispondenza tra intestatario del conto e creditore.</t>
  </si>
  <si>
    <r>
      <t xml:space="preserve">Interessi attivi al netto delle spese bancarie ed imposte di bollo </t>
    </r>
    <r>
      <rPr>
        <b/>
        <sz val="10"/>
        <rFont val="Times New Roman"/>
        <family val="1"/>
      </rPr>
      <t>sul conto *-*-*-* Banca-*-**-*-*-*-*-*</t>
    </r>
    <r>
      <rPr>
        <sz val="10"/>
        <rFont val="Times New Roman"/>
        <family val="1"/>
      </rPr>
      <t>.</t>
    </r>
  </si>
  <si>
    <t>Competenze ******** per formalità trasferimento proprietà e cancellazioni gravami, compresa iva ed anticipazioni;</t>
  </si>
  <si>
    <t>*-*-*-*-*-
Importo richiesto € __________</t>
  </si>
  <si>
    <t>Creditore importo richiesto</t>
  </si>
</sst>
</file>

<file path=xl/styles.xml><?xml version="1.0" encoding="utf-8"?>
<styleSheet xmlns="http://schemas.openxmlformats.org/spreadsheetml/2006/main">
  <numFmts count="3">
    <numFmt numFmtId="164" formatCode="_-[$€]\ * #,##0.00_-;\-[$€]\ * #,##0.00_-;_-[$€]\ * &quot;-&quot;??_-;_-@_-"/>
    <numFmt numFmtId="165" formatCode="00000"/>
    <numFmt numFmtId="166" formatCode="&quot;€&quot;\ #,##0.00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Alignment="1">
      <alignment wrapText="1"/>
    </xf>
    <xf numFmtId="0" fontId="3" fillId="0" borderId="0" xfId="0" applyFont="1"/>
    <xf numFmtId="3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3" fontId="0" fillId="0" borderId="0" xfId="0" applyNumberFormat="1" applyAlignment="1">
      <alignment vertical="top"/>
    </xf>
    <xf numFmtId="0" fontId="4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7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vertical="top" wrapText="1"/>
    </xf>
    <xf numFmtId="0" fontId="5" fillId="0" borderId="0" xfId="0" applyFont="1" applyBorder="1"/>
    <xf numFmtId="0" fontId="0" fillId="0" borderId="0" xfId="0" applyNumberFormat="1" applyBorder="1" applyAlignment="1">
      <alignment horizontal="justify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>
      <alignment wrapText="1"/>
    </xf>
    <xf numFmtId="3" fontId="7" fillId="0" borderId="0" xfId="0" applyNumberFormat="1" applyFont="1"/>
    <xf numFmtId="0" fontId="8" fillId="0" borderId="0" xfId="0" applyFont="1" applyBorder="1"/>
    <xf numFmtId="0" fontId="7" fillId="0" borderId="0" xfId="0" applyFont="1" applyBorder="1"/>
    <xf numFmtId="0" fontId="0" fillId="0" borderId="0" xfId="0" applyAlignme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justify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" fontId="3" fillId="0" borderId="3" xfId="0" applyNumberFormat="1" applyFont="1" applyFill="1" applyBorder="1" applyAlignment="1" applyProtection="1">
      <alignment horizontal="justify" vertical="center" wrapText="1"/>
      <protection locked="0"/>
    </xf>
    <xf numFmtId="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Alignment="1">
      <alignment horizontal="right" vertical="center"/>
    </xf>
    <xf numFmtId="17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Alignment="1">
      <alignment horizontal="right" vertical="center"/>
    </xf>
    <xf numFmtId="166" fontId="3" fillId="0" borderId="3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Fill="1" applyAlignment="1" applyProtection="1">
      <alignment horizontal="right" vertical="center"/>
      <protection locked="0"/>
    </xf>
    <xf numFmtId="166" fontId="4" fillId="0" borderId="0" xfId="1" applyNumberFormat="1" applyFont="1" applyFill="1" applyAlignment="1" applyProtection="1">
      <alignment horizontal="right" vertical="center"/>
      <protection locked="0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3" fillId="0" borderId="0" xfId="0" applyNumberFormat="1" applyFont="1" applyFill="1" applyBorder="1" applyAlignment="1" applyProtection="1">
      <alignment horizontal="justify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166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 vertical="top"/>
    </xf>
    <xf numFmtId="1" fontId="6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3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4" fillId="0" borderId="5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  <protection locked="0"/>
    </xf>
    <xf numFmtId="3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3" fontId="4" fillId="0" borderId="4" xfId="0" applyNumberFormat="1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left" vertical="center" wrapText="1"/>
    </xf>
    <xf numFmtId="3" fontId="3" fillId="0" borderId="0" xfId="0" applyNumberFormat="1" applyFont="1" applyFill="1" applyAlignment="1">
      <alignment horizontal="justify" vertical="center" wrapText="1"/>
    </xf>
    <xf numFmtId="164" fontId="4" fillId="0" borderId="7" xfId="1" applyFont="1" applyFill="1" applyBorder="1" applyAlignment="1">
      <alignment horizontal="center" vertical="center" wrapText="1"/>
    </xf>
    <xf numFmtId="165" fontId="3" fillId="0" borderId="0" xfId="1" applyNumberFormat="1" applyFont="1" applyFill="1" applyAlignment="1">
      <alignment horizontal="justify" vertical="center" wrapText="1"/>
    </xf>
    <xf numFmtId="165" fontId="3" fillId="0" borderId="0" xfId="0" applyNumberFormat="1" applyFont="1" applyAlignment="1">
      <alignment horizontal="justify" vertical="center" wrapText="1"/>
    </xf>
    <xf numFmtId="166" fontId="3" fillId="0" borderId="0" xfId="1" applyNumberFormat="1" applyFont="1" applyFill="1" applyAlignment="1">
      <alignment horizontal="left" vertical="center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i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i_Microsoft_Office_Word_97_-_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IV94"/>
  <sheetViews>
    <sheetView topLeftCell="A13" zoomScale="75" workbookViewId="0">
      <selection activeCell="A25" sqref="A25"/>
    </sheetView>
  </sheetViews>
  <sheetFormatPr defaultRowHeight="12.75"/>
  <cols>
    <col min="1" max="1" width="13.42578125" customWidth="1"/>
    <col min="2" max="2" width="18.42578125" customWidth="1"/>
    <col min="3" max="3" width="11.140625" customWidth="1"/>
    <col min="4" max="5" width="10.7109375" customWidth="1"/>
    <col min="6" max="6" width="47.28515625" customWidth="1"/>
    <col min="7" max="7" width="11.7109375" customWidth="1"/>
    <col min="8" max="8" width="15.42578125" customWidth="1"/>
    <col min="9" max="9" width="14" customWidth="1"/>
  </cols>
  <sheetData>
    <row r="1" spans="1:9">
      <c r="A1" s="20" t="s">
        <v>27</v>
      </c>
      <c r="B1" s="7" t="s">
        <v>42</v>
      </c>
      <c r="C1" s="8" t="s">
        <v>28</v>
      </c>
    </row>
    <row r="2" spans="1:9">
      <c r="A2" s="8"/>
      <c r="B2" s="7"/>
      <c r="C2" s="8"/>
    </row>
    <row r="3" spans="1:9">
      <c r="A3" s="8"/>
      <c r="B3" s="7"/>
      <c r="C3" s="8"/>
    </row>
    <row r="4" spans="1:9">
      <c r="A4" s="8"/>
      <c r="B4" s="7"/>
      <c r="C4" s="8"/>
    </row>
    <row r="5" spans="1:9" ht="14.25">
      <c r="A5" s="79" t="s">
        <v>20</v>
      </c>
      <c r="B5" s="80"/>
      <c r="C5" s="80"/>
      <c r="D5" s="80"/>
      <c r="E5" s="80"/>
      <c r="F5" s="80"/>
      <c r="G5" s="80"/>
      <c r="H5" s="80"/>
      <c r="I5" s="80"/>
    </row>
    <row r="6" spans="1:9" ht="14.25">
      <c r="A6" s="81" t="s">
        <v>23</v>
      </c>
      <c r="B6" s="77"/>
      <c r="C6" s="77"/>
      <c r="D6" s="77"/>
      <c r="E6" s="77"/>
      <c r="F6" s="77"/>
      <c r="G6" s="77"/>
      <c r="H6" s="77"/>
      <c r="I6" s="77"/>
    </row>
    <row r="7" spans="1:9" ht="15">
      <c r="A7" s="82" t="s">
        <v>21</v>
      </c>
      <c r="B7" s="77"/>
      <c r="C7" s="77"/>
      <c r="D7" s="77"/>
      <c r="E7" s="77"/>
      <c r="F7" s="77"/>
      <c r="G7" s="77"/>
      <c r="H7" s="77"/>
      <c r="I7" s="77"/>
    </row>
    <row r="8" spans="1:9" ht="14.25">
      <c r="A8" s="78" t="s">
        <v>43</v>
      </c>
      <c r="B8" s="77"/>
      <c r="C8" s="77"/>
      <c r="D8" s="77"/>
      <c r="E8" s="77"/>
      <c r="F8" s="77"/>
      <c r="G8" s="77"/>
      <c r="H8" s="77"/>
      <c r="I8" s="77"/>
    </row>
    <row r="9" spans="1:9" ht="15">
      <c r="A9" s="76" t="s">
        <v>22</v>
      </c>
      <c r="B9" s="77"/>
      <c r="C9" s="77"/>
      <c r="D9" s="77"/>
      <c r="E9" s="77"/>
      <c r="F9" s="77"/>
      <c r="G9" s="77"/>
      <c r="H9" s="77"/>
      <c r="I9" s="77"/>
    </row>
    <row r="10" spans="1:9" ht="14.25">
      <c r="A10" s="78" t="s">
        <v>44</v>
      </c>
      <c r="B10" s="77"/>
      <c r="C10" s="77"/>
      <c r="D10" s="77"/>
      <c r="E10" s="77"/>
      <c r="F10" s="77"/>
      <c r="G10" s="77"/>
      <c r="H10" s="77"/>
      <c r="I10" s="77"/>
    </row>
    <row r="11" spans="1:9">
      <c r="A11" t="s">
        <v>24</v>
      </c>
    </row>
    <row r="12" spans="1:9">
      <c r="A12" t="s">
        <v>26</v>
      </c>
    </row>
    <row r="13" spans="1:9">
      <c r="A13" t="s">
        <v>25</v>
      </c>
    </row>
    <row r="14" spans="1:9">
      <c r="A14" s="2" t="s">
        <v>34</v>
      </c>
      <c r="D14" s="2"/>
      <c r="E14" s="2"/>
      <c r="F14" s="2"/>
      <c r="G14" s="2"/>
      <c r="H14" s="21"/>
      <c r="I14" s="22"/>
    </row>
    <row r="15" spans="1:9">
      <c r="A15" s="1">
        <v>290000000</v>
      </c>
      <c r="B15" t="s">
        <v>0</v>
      </c>
    </row>
    <row r="16" spans="1:9">
      <c r="A16" s="1">
        <v>-29200000</v>
      </c>
      <c r="B16" t="s">
        <v>1</v>
      </c>
    </row>
    <row r="17" spans="1:256">
      <c r="A17" s="1">
        <v>-230000</v>
      </c>
      <c r="B17" t="s">
        <v>29</v>
      </c>
    </row>
    <row r="18" spans="1:256">
      <c r="A18" s="1">
        <v>0</v>
      </c>
      <c r="B18" t="s">
        <v>45</v>
      </c>
    </row>
    <row r="19" spans="1:256">
      <c r="A19" s="3">
        <f>SUM(A15:A18)</f>
        <v>260570000</v>
      </c>
      <c r="B19" s="2" t="s">
        <v>2</v>
      </c>
    </row>
    <row r="21" spans="1:256">
      <c r="A21" s="2" t="s">
        <v>23</v>
      </c>
    </row>
    <row r="22" spans="1:256" s="4" customFormat="1" ht="25.5">
      <c r="A22" s="11" t="s">
        <v>3</v>
      </c>
      <c r="B22" s="11" t="s">
        <v>4</v>
      </c>
      <c r="C22" s="11" t="s">
        <v>17</v>
      </c>
      <c r="D22" s="11" t="s">
        <v>32</v>
      </c>
      <c r="E22" s="11" t="s">
        <v>31</v>
      </c>
      <c r="F22" s="11" t="s">
        <v>19</v>
      </c>
      <c r="G22" s="11" t="s">
        <v>5</v>
      </c>
      <c r="H22" s="11" t="s">
        <v>6</v>
      </c>
    </row>
    <row r="23" spans="1:256" s="4" customFormat="1" ht="25.5">
      <c r="A23" s="12">
        <f>A19</f>
        <v>260570000</v>
      </c>
      <c r="B23" s="13" t="s">
        <v>46</v>
      </c>
      <c r="C23" s="12">
        <v>797400</v>
      </c>
      <c r="D23" s="12">
        <f>MIN(A25,C23)</f>
        <v>797400</v>
      </c>
      <c r="E23" s="12">
        <f xml:space="preserve"> D23</f>
        <v>797400</v>
      </c>
      <c r="F23" s="14" t="s">
        <v>47</v>
      </c>
      <c r="G23" s="23" t="s">
        <v>33</v>
      </c>
      <c r="H23" s="24">
        <f>A23-E23</f>
        <v>259772600</v>
      </c>
    </row>
    <row r="24" spans="1:256" s="4" customFormat="1" ht="21.75" customHeight="1">
      <c r="A24" s="12">
        <f>H23</f>
        <v>259772600</v>
      </c>
      <c r="B24" s="13" t="s">
        <v>48</v>
      </c>
      <c r="C24" s="12">
        <v>44300</v>
      </c>
      <c r="D24" s="12">
        <v>44300</v>
      </c>
      <c r="E24" s="12">
        <f xml:space="preserve"> D24</f>
        <v>44300</v>
      </c>
      <c r="F24" s="14" t="s">
        <v>49</v>
      </c>
      <c r="G24" s="23" t="s">
        <v>33</v>
      </c>
      <c r="H24" s="24">
        <f>A24-E24</f>
        <v>259728300</v>
      </c>
    </row>
    <row r="25" spans="1:256" ht="53.25" customHeight="1">
      <c r="A25" s="12">
        <v>259728300</v>
      </c>
      <c r="B25" s="13" t="s">
        <v>50</v>
      </c>
      <c r="C25" s="12">
        <v>14742340</v>
      </c>
      <c r="D25" s="12">
        <v>14742340</v>
      </c>
      <c r="E25" s="12">
        <f xml:space="preserve"> D25</f>
        <v>14742340</v>
      </c>
      <c r="F25" s="14" t="s">
        <v>51</v>
      </c>
      <c r="G25" s="13" t="s">
        <v>7</v>
      </c>
      <c r="H25" s="24">
        <f>A25-E25</f>
        <v>244985960</v>
      </c>
    </row>
    <row r="26" spans="1:256" ht="63.75">
      <c r="A26" s="12">
        <f>H25</f>
        <v>244985960</v>
      </c>
      <c r="B26" s="13" t="s">
        <v>8</v>
      </c>
      <c r="C26" s="25">
        <v>23786135</v>
      </c>
      <c r="D26" s="25">
        <f>C26</f>
        <v>23786135</v>
      </c>
      <c r="E26" s="25">
        <f>D26</f>
        <v>23786135</v>
      </c>
      <c r="F26" s="14" t="s">
        <v>35</v>
      </c>
      <c r="G26" s="13" t="s">
        <v>14</v>
      </c>
      <c r="H26" s="24">
        <f>A26-E26</f>
        <v>221199825</v>
      </c>
    </row>
    <row r="27" spans="1:256" s="4" customFormat="1" ht="51">
      <c r="A27" s="25">
        <v>345883409</v>
      </c>
      <c r="B27" s="13" t="s">
        <v>15</v>
      </c>
      <c r="C27" s="12">
        <v>100000</v>
      </c>
      <c r="D27" s="12">
        <v>100000</v>
      </c>
      <c r="E27" s="12">
        <v>100000</v>
      </c>
      <c r="F27" s="14" t="s">
        <v>18</v>
      </c>
      <c r="G27" s="13" t="s">
        <v>16</v>
      </c>
      <c r="H27" s="24">
        <v>345783409</v>
      </c>
    </row>
    <row r="28" spans="1:256" ht="25.5">
      <c r="A28" s="12">
        <v>345783409</v>
      </c>
      <c r="B28" s="13" t="s">
        <v>10</v>
      </c>
      <c r="C28" s="12">
        <v>18971130</v>
      </c>
      <c r="D28" s="12">
        <f>C28</f>
        <v>18971130</v>
      </c>
      <c r="E28" s="12">
        <f>D28</f>
        <v>18971130</v>
      </c>
      <c r="F28" s="14" t="s">
        <v>11</v>
      </c>
      <c r="G28" s="13" t="s">
        <v>9</v>
      </c>
      <c r="H28" s="24">
        <v>326812279</v>
      </c>
    </row>
    <row r="29" spans="1:256" ht="25.5">
      <c r="A29" s="12">
        <v>326812279</v>
      </c>
      <c r="B29" s="13" t="s">
        <v>12</v>
      </c>
      <c r="C29" s="12">
        <v>339812279</v>
      </c>
      <c r="D29" s="12">
        <f>MIN(A30,C29)</f>
        <v>339812279</v>
      </c>
      <c r="E29" s="12">
        <v>326812279</v>
      </c>
      <c r="F29" s="14" t="s">
        <v>13</v>
      </c>
      <c r="G29" s="13" t="s">
        <v>9</v>
      </c>
      <c r="H29" s="24">
        <v>0</v>
      </c>
    </row>
    <row r="30" spans="1:256" ht="15">
      <c r="A30" s="17"/>
      <c r="B30" s="17"/>
      <c r="C30" s="17"/>
      <c r="D30" s="17"/>
      <c r="E30" s="17"/>
      <c r="F30" s="17"/>
      <c r="G30" s="16"/>
      <c r="H30" s="15"/>
      <c r="I30" s="17"/>
      <c r="J30" s="17"/>
      <c r="K30" s="17"/>
      <c r="L30" s="17"/>
      <c r="M30" s="17"/>
      <c r="N30" s="17"/>
      <c r="O30" s="16"/>
      <c r="P30" s="15"/>
      <c r="Q30" s="17"/>
      <c r="R30" s="17"/>
      <c r="S30" s="17"/>
      <c r="T30" s="17"/>
      <c r="U30" s="17"/>
      <c r="V30" s="17"/>
      <c r="W30" s="16"/>
      <c r="X30" s="15"/>
      <c r="Y30" s="17"/>
      <c r="Z30" s="17"/>
      <c r="AA30" s="17"/>
      <c r="AB30" s="17"/>
      <c r="AC30" s="17"/>
      <c r="AD30" s="17"/>
      <c r="AE30" s="16"/>
      <c r="AF30" s="15"/>
      <c r="AG30" s="17"/>
      <c r="AH30" s="17"/>
      <c r="AI30" s="17"/>
      <c r="AJ30" s="17"/>
      <c r="AK30" s="17"/>
      <c r="AL30" s="17"/>
      <c r="AM30" s="16"/>
      <c r="AN30" s="15"/>
      <c r="AO30" s="17"/>
      <c r="AP30" s="17"/>
      <c r="AQ30" s="17"/>
      <c r="AR30" s="17"/>
      <c r="AS30" s="17"/>
      <c r="AT30" s="17"/>
      <c r="AU30" s="16"/>
      <c r="AV30" s="15"/>
      <c r="AW30" s="17"/>
      <c r="AX30" s="17"/>
      <c r="AY30" s="17"/>
      <c r="AZ30" s="17"/>
      <c r="BA30" s="17"/>
      <c r="BB30" s="17"/>
      <c r="BC30" s="16"/>
      <c r="BD30" s="15"/>
      <c r="BE30" s="17"/>
      <c r="BF30" s="17"/>
      <c r="BG30" s="17"/>
      <c r="BH30" s="17"/>
      <c r="BI30" s="17"/>
      <c r="BJ30" s="17"/>
      <c r="BK30" s="16"/>
      <c r="BL30" s="15"/>
      <c r="BM30" s="17"/>
      <c r="BN30" s="17"/>
      <c r="BO30" s="17"/>
      <c r="BP30" s="17"/>
      <c r="BQ30" s="17"/>
      <c r="BR30" s="17"/>
      <c r="BS30" s="16"/>
      <c r="BT30" s="15"/>
      <c r="BU30" s="17"/>
      <c r="BV30" s="17"/>
      <c r="BW30" s="17"/>
      <c r="BX30" s="17"/>
      <c r="BY30" s="17"/>
      <c r="BZ30" s="17"/>
      <c r="CA30" s="16"/>
      <c r="CB30" s="15"/>
      <c r="CC30" s="17"/>
      <c r="CD30" s="17"/>
      <c r="CE30" s="17"/>
      <c r="CF30" s="17"/>
      <c r="CG30" s="17"/>
      <c r="CH30" s="17"/>
      <c r="CI30" s="16"/>
      <c r="CJ30" s="15"/>
      <c r="CK30" s="17"/>
      <c r="CL30" s="17"/>
      <c r="CM30" s="17"/>
      <c r="CN30" s="17"/>
      <c r="CO30" s="17"/>
      <c r="CP30" s="17"/>
      <c r="CQ30" s="16"/>
      <c r="CR30" s="15"/>
      <c r="CS30" s="17"/>
      <c r="CT30" s="17"/>
      <c r="CU30" s="17"/>
      <c r="CV30" s="17"/>
      <c r="CW30" s="17"/>
      <c r="CX30" s="17"/>
      <c r="CY30" s="16"/>
      <c r="CZ30" s="15"/>
      <c r="DA30" s="17"/>
      <c r="DB30" s="17"/>
      <c r="DC30" s="17"/>
      <c r="DD30" s="17"/>
      <c r="DE30" s="17"/>
      <c r="DF30" s="17"/>
      <c r="DG30" s="16"/>
      <c r="DH30" s="15"/>
      <c r="DI30" s="17"/>
      <c r="DJ30" s="17"/>
      <c r="DK30" s="17"/>
      <c r="DL30" s="17"/>
      <c r="DM30" s="17"/>
      <c r="DN30" s="17"/>
      <c r="DO30" s="16"/>
      <c r="DP30" s="15"/>
      <c r="DQ30" s="17"/>
      <c r="DR30" s="17"/>
      <c r="DS30" s="17"/>
      <c r="DT30" s="17"/>
      <c r="DU30" s="17"/>
      <c r="DV30" s="17"/>
      <c r="DW30" s="16"/>
      <c r="DX30" s="15"/>
      <c r="DY30" s="17"/>
      <c r="DZ30" s="17"/>
      <c r="EA30" s="17"/>
      <c r="EB30" s="17"/>
      <c r="EC30" s="17"/>
      <c r="ED30" s="17"/>
      <c r="EE30" s="16"/>
      <c r="EF30" s="15"/>
      <c r="EG30" s="17"/>
      <c r="EH30" s="17"/>
      <c r="EI30" s="17"/>
      <c r="EJ30" s="17"/>
      <c r="EK30" s="17"/>
      <c r="EL30" s="17"/>
      <c r="EM30" s="16"/>
      <c r="EN30" s="15"/>
      <c r="EO30" s="17"/>
      <c r="EP30" s="17"/>
      <c r="EQ30" s="17"/>
      <c r="ER30" s="17"/>
      <c r="ES30" s="17"/>
      <c r="ET30" s="17"/>
      <c r="EU30" s="16"/>
      <c r="EV30" s="15"/>
      <c r="EW30" s="17"/>
      <c r="EX30" s="17"/>
      <c r="EY30" s="17"/>
      <c r="EZ30" s="17"/>
      <c r="FA30" s="17"/>
      <c r="FB30" s="17"/>
      <c r="FC30" s="16"/>
      <c r="FD30" s="15"/>
      <c r="FE30" s="17"/>
      <c r="FF30" s="17"/>
      <c r="FG30" s="17"/>
      <c r="FH30" s="17"/>
      <c r="FI30" s="17"/>
      <c r="FJ30" s="17"/>
      <c r="FK30" s="16"/>
      <c r="FL30" s="15"/>
      <c r="FM30" s="17"/>
      <c r="FN30" s="17"/>
      <c r="FO30" s="17"/>
      <c r="FP30" s="17"/>
      <c r="FQ30" s="17"/>
      <c r="FR30" s="17"/>
      <c r="FS30" s="16"/>
      <c r="FT30" s="15"/>
      <c r="FU30" s="17"/>
      <c r="FV30" s="17"/>
      <c r="FW30" s="17"/>
      <c r="FX30" s="17"/>
      <c r="FY30" s="17"/>
      <c r="FZ30" s="17"/>
      <c r="GA30" s="16"/>
      <c r="GB30" s="15"/>
      <c r="GC30" s="17"/>
      <c r="GD30" s="17"/>
      <c r="GE30" s="17"/>
      <c r="GF30" s="17"/>
      <c r="GG30" s="17"/>
      <c r="GH30" s="17"/>
      <c r="GI30" s="16"/>
      <c r="GJ30" s="15"/>
      <c r="GK30" s="17"/>
      <c r="GL30" s="17"/>
      <c r="GM30" s="17"/>
      <c r="GN30" s="17"/>
      <c r="GO30" s="17"/>
      <c r="GP30" s="17"/>
      <c r="GQ30" s="16"/>
      <c r="GR30" s="15"/>
      <c r="GS30" s="17"/>
      <c r="GT30" s="17"/>
      <c r="GU30" s="17"/>
      <c r="GV30" s="17"/>
      <c r="GW30" s="17"/>
      <c r="GX30" s="17"/>
      <c r="GY30" s="16"/>
      <c r="GZ30" s="15"/>
      <c r="HA30" s="17"/>
      <c r="HB30" s="17"/>
      <c r="HC30" s="17"/>
      <c r="HD30" s="17"/>
      <c r="HE30" s="17"/>
      <c r="HF30" s="17"/>
      <c r="HG30" s="16"/>
      <c r="HH30" s="15"/>
      <c r="HI30" s="17"/>
      <c r="HJ30" s="17"/>
      <c r="HK30" s="17"/>
      <c r="HL30" s="17"/>
      <c r="HM30" s="17"/>
      <c r="HN30" s="17"/>
      <c r="HO30" s="16"/>
      <c r="HP30" s="15"/>
      <c r="HQ30" s="17"/>
      <c r="HR30" s="17"/>
      <c r="HS30" s="17"/>
      <c r="HT30" s="17"/>
      <c r="HU30" s="17"/>
      <c r="HV30" s="17"/>
      <c r="HW30" s="16"/>
      <c r="HX30" s="15"/>
      <c r="HY30" s="17"/>
      <c r="HZ30" s="17"/>
      <c r="IA30" s="17"/>
      <c r="IB30" s="17"/>
      <c r="IC30" s="17"/>
      <c r="ID30" s="17"/>
      <c r="IE30" s="16"/>
      <c r="IF30" s="15"/>
      <c r="IG30" s="17"/>
      <c r="IH30" s="17"/>
      <c r="II30" s="17"/>
      <c r="IJ30" s="17"/>
      <c r="IK30" s="17"/>
      <c r="IL30" s="17"/>
      <c r="IM30" s="16"/>
      <c r="IN30" s="15"/>
      <c r="IO30" s="17"/>
      <c r="IP30" s="17"/>
      <c r="IQ30" s="17"/>
      <c r="IR30" s="17"/>
      <c r="IS30" s="17"/>
      <c r="IT30" s="17"/>
      <c r="IU30" s="16"/>
      <c r="IV30" s="15"/>
    </row>
    <row r="31" spans="1:256" ht="14.25">
      <c r="A31" s="2" t="s">
        <v>38</v>
      </c>
      <c r="B31" s="30"/>
      <c r="C31" s="30"/>
      <c r="D31" s="30"/>
      <c r="E31" s="30"/>
      <c r="F31" s="30"/>
      <c r="G31" s="31"/>
      <c r="H31" s="30"/>
    </row>
    <row r="32" spans="1:256" ht="14.25">
      <c r="A32" s="32">
        <v>123456</v>
      </c>
      <c r="B32" s="21" t="s">
        <v>30</v>
      </c>
      <c r="C32" s="21"/>
      <c r="D32" s="21"/>
      <c r="E32" s="21"/>
      <c r="F32" s="30"/>
      <c r="G32" s="31"/>
      <c r="H32" s="30"/>
    </row>
    <row r="33" spans="1:8" ht="14.25">
      <c r="A33" s="32">
        <v>23886135</v>
      </c>
      <c r="B33" s="21" t="s">
        <v>15</v>
      </c>
      <c r="C33" s="21"/>
      <c r="D33" s="21"/>
      <c r="E33" s="21"/>
      <c r="F33" s="30"/>
      <c r="G33" s="31"/>
      <c r="H33" s="30"/>
    </row>
    <row r="34" spans="1:8" ht="14.25">
      <c r="A34" s="32">
        <v>23786135</v>
      </c>
      <c r="B34" s="21" t="s">
        <v>8</v>
      </c>
      <c r="C34" s="21"/>
      <c r="D34" s="21"/>
      <c r="E34" s="21"/>
      <c r="F34" s="30"/>
      <c r="G34" s="31"/>
      <c r="H34" s="30"/>
    </row>
    <row r="35" spans="1:8" ht="14.25">
      <c r="A35" s="32">
        <v>18971130</v>
      </c>
      <c r="B35" s="21" t="s">
        <v>10</v>
      </c>
      <c r="C35" s="21"/>
      <c r="D35" s="21"/>
      <c r="E35" s="21"/>
      <c r="F35" s="30"/>
      <c r="G35" s="31"/>
      <c r="H35" s="30"/>
    </row>
    <row r="36" spans="1:8" ht="14.25">
      <c r="A36" s="32">
        <v>326812279</v>
      </c>
      <c r="B36" s="21" t="s">
        <v>12</v>
      </c>
      <c r="C36" s="21"/>
      <c r="D36" s="21"/>
      <c r="E36" s="21"/>
      <c r="F36" s="30"/>
      <c r="G36" s="30"/>
      <c r="H36" s="31"/>
    </row>
    <row r="37" spans="1:8" ht="14.25">
      <c r="A37" s="3">
        <v>393579135</v>
      </c>
      <c r="B37" s="2" t="s">
        <v>37</v>
      </c>
      <c r="C37" s="21"/>
      <c r="D37" s="21"/>
      <c r="E37" s="21"/>
      <c r="F37" s="30"/>
      <c r="G37" s="30"/>
      <c r="H37" s="31"/>
    </row>
    <row r="38" spans="1:8" ht="14.25">
      <c r="A38" s="21"/>
      <c r="B38" s="21"/>
      <c r="C38" s="21"/>
      <c r="D38" s="21"/>
      <c r="E38" s="21"/>
      <c r="F38" s="30"/>
      <c r="G38" s="30"/>
      <c r="H38" s="31"/>
    </row>
    <row r="39" spans="1:8" s="17" customFormat="1" ht="15">
      <c r="A39" s="34" t="s">
        <v>39</v>
      </c>
      <c r="B39" s="26"/>
      <c r="C39" s="34" t="s">
        <v>41</v>
      </c>
      <c r="D39" s="26"/>
      <c r="E39" s="26"/>
      <c r="F39" s="27"/>
      <c r="G39" s="26"/>
      <c r="H39" s="28"/>
    </row>
    <row r="40" spans="1:8" s="17" customFormat="1" ht="15">
      <c r="A40" s="33" t="s">
        <v>36</v>
      </c>
      <c r="B40" s="26"/>
      <c r="C40" s="26"/>
      <c r="D40" s="26"/>
      <c r="E40" s="26"/>
      <c r="F40" s="34" t="s">
        <v>40</v>
      </c>
      <c r="G40" s="29"/>
      <c r="H40" s="28"/>
    </row>
    <row r="41" spans="1:8" s="17" customFormat="1" ht="15">
      <c r="G41" s="16"/>
      <c r="H41" s="15"/>
    </row>
    <row r="42" spans="1:8" s="17" customFormat="1" ht="15">
      <c r="G42" s="16"/>
      <c r="H42" s="15"/>
    </row>
    <row r="43" spans="1:8" s="17" customFormat="1" ht="15">
      <c r="G43" s="18"/>
    </row>
    <row r="44" spans="1:8" s="17" customFormat="1" ht="15">
      <c r="G44" s="18"/>
    </row>
    <row r="45" spans="1:8" s="17" customFormat="1" ht="15">
      <c r="G45" s="18"/>
    </row>
    <row r="46" spans="1:8" s="17" customFormat="1" ht="15">
      <c r="G46" s="18"/>
    </row>
    <row r="47" spans="1:8" s="17" customFormat="1" ht="15">
      <c r="G47" s="18"/>
    </row>
    <row r="48" spans="1:8" s="17" customFormat="1" ht="15">
      <c r="G48" s="18"/>
    </row>
    <row r="49" spans="1:9" s="17" customFormat="1" ht="15">
      <c r="H49" s="18"/>
    </row>
    <row r="50" spans="1:9" s="17" customFormat="1" ht="15">
      <c r="H50" s="18"/>
    </row>
    <row r="51" spans="1:9" s="17" customFormat="1" ht="15">
      <c r="H51" s="18"/>
    </row>
    <row r="52" spans="1:9" s="17" customFormat="1" ht="15">
      <c r="H52" s="18"/>
    </row>
    <row r="53" spans="1:9" s="17" customFormat="1" ht="15">
      <c r="H53" s="18"/>
    </row>
    <row r="54" spans="1:9" s="17" customFormat="1" ht="15"/>
    <row r="55" spans="1:9" s="17" customFormat="1" ht="15"/>
    <row r="56" spans="1:9" s="17" customFormat="1" ht="15"/>
    <row r="57" spans="1:9" s="17" customFormat="1" ht="15"/>
    <row r="58" spans="1:9" s="17" customFormat="1" ht="15"/>
    <row r="59" spans="1:9" s="17" customFormat="1" ht="15"/>
    <row r="60" spans="1:9">
      <c r="H60" s="5"/>
      <c r="I60" s="5"/>
    </row>
    <row r="61" spans="1:9">
      <c r="H61" s="5"/>
      <c r="I61" s="5"/>
    </row>
    <row r="62" spans="1:9">
      <c r="A62" s="9"/>
      <c r="B62" s="9"/>
      <c r="C62" s="9"/>
      <c r="D62" s="10"/>
      <c r="E62" s="10"/>
      <c r="F62" s="10"/>
      <c r="G62" s="9"/>
    </row>
    <row r="63" spans="1:9">
      <c r="A63" s="9"/>
      <c r="B63" s="9"/>
      <c r="C63" s="9"/>
      <c r="D63" s="10"/>
      <c r="E63" s="10"/>
      <c r="F63" s="10"/>
      <c r="G63" s="9"/>
    </row>
    <row r="64" spans="1:9">
      <c r="B64" s="9"/>
      <c r="C64" s="9"/>
    </row>
    <row r="65" spans="1:7">
      <c r="B65" s="9"/>
      <c r="C65" s="9"/>
    </row>
    <row r="66" spans="1:7"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</sheetData>
  <mergeCells count="6">
    <mergeCell ref="A9:I9"/>
    <mergeCell ref="A10:I10"/>
    <mergeCell ref="A5:I5"/>
    <mergeCell ref="A6:I6"/>
    <mergeCell ref="A7:I7"/>
    <mergeCell ref="A8:I8"/>
  </mergeCells>
  <phoneticPr fontId="0" type="noConversion"/>
  <pageMargins left="0.39370078740157483" right="0" top="1.1811023622047245" bottom="0.39370078740157483" header="0.51181102362204722" footer="0.51181102362204722"/>
  <pageSetup paperSize="9" orientation="landscape" r:id="rId1"/>
  <headerFooter alignWithMargins="0"/>
  <legacyDrawing r:id="rId2"/>
  <oleObjects>
    <oleObject progId="Documento" shapeId="307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>
    <pageSetUpPr fitToPage="1"/>
  </sheetPr>
  <dimension ref="A1:H39"/>
  <sheetViews>
    <sheetView tabSelected="1" view="pageBreakPreview" topLeftCell="A28" zoomScaleSheetLayoutView="100" workbookViewId="0">
      <selection activeCell="B20" sqref="B20"/>
    </sheetView>
  </sheetViews>
  <sheetFormatPr defaultRowHeight="12.75"/>
  <cols>
    <col min="1" max="1" width="10.85546875" style="50" customWidth="1"/>
    <col min="2" max="2" width="11" style="49" customWidth="1"/>
    <col min="3" max="3" width="12.140625" style="49" customWidth="1"/>
    <col min="4" max="4" width="13.85546875" style="49" customWidth="1"/>
    <col min="5" max="5" width="23.5703125" style="49" customWidth="1"/>
    <col min="6" max="6" width="9.5703125" style="49" customWidth="1"/>
    <col min="7" max="7" width="11.85546875" style="49" customWidth="1"/>
    <col min="8" max="8" width="0.42578125" style="49" hidden="1" customWidth="1"/>
    <col min="9" max="16384" width="9.140625" style="49"/>
  </cols>
  <sheetData>
    <row r="1" spans="1:8">
      <c r="A1" s="46" t="s">
        <v>27</v>
      </c>
      <c r="B1" s="47" t="s">
        <v>65</v>
      </c>
      <c r="C1" s="48" t="s">
        <v>28</v>
      </c>
      <c r="D1" s="48"/>
      <c r="E1" s="48"/>
      <c r="F1" s="48"/>
      <c r="G1" s="48"/>
    </row>
    <row r="2" spans="1:8">
      <c r="A2" s="83" t="s">
        <v>23</v>
      </c>
      <c r="B2" s="84"/>
      <c r="C2" s="84"/>
      <c r="D2" s="84"/>
      <c r="E2" s="84"/>
      <c r="F2" s="84"/>
      <c r="G2" s="84"/>
      <c r="H2" s="50"/>
    </row>
    <row r="3" spans="1:8">
      <c r="A3" s="89" t="s">
        <v>21</v>
      </c>
      <c r="B3" s="84"/>
      <c r="C3" s="84"/>
      <c r="D3" s="84"/>
      <c r="E3" s="84"/>
      <c r="F3" s="84"/>
      <c r="G3" s="84"/>
      <c r="H3" s="50"/>
    </row>
    <row r="4" spans="1:8">
      <c r="A4" s="83" t="s">
        <v>66</v>
      </c>
      <c r="B4" s="84"/>
      <c r="C4" s="84"/>
      <c r="D4" s="84"/>
      <c r="E4" s="84"/>
      <c r="F4" s="84"/>
      <c r="G4" s="84"/>
      <c r="H4" s="51"/>
    </row>
    <row r="5" spans="1:8">
      <c r="A5" s="89" t="s">
        <v>22</v>
      </c>
      <c r="B5" s="84"/>
      <c r="C5" s="84"/>
      <c r="D5" s="84"/>
      <c r="E5" s="84"/>
      <c r="F5" s="84"/>
      <c r="G5" s="84"/>
      <c r="H5" s="50"/>
    </row>
    <row r="6" spans="1:8">
      <c r="A6" s="83" t="s">
        <v>67</v>
      </c>
      <c r="B6" s="84"/>
      <c r="C6" s="84"/>
      <c r="D6" s="84"/>
      <c r="E6" s="84"/>
      <c r="F6" s="84"/>
      <c r="G6" s="84"/>
      <c r="H6" s="51"/>
    </row>
    <row r="7" spans="1:8">
      <c r="A7" s="88" t="s">
        <v>24</v>
      </c>
      <c r="B7" s="88"/>
      <c r="C7" s="88"/>
      <c r="D7" s="88"/>
      <c r="E7" s="88"/>
      <c r="F7" s="88"/>
      <c r="G7" s="88"/>
    </row>
    <row r="8" spans="1:8">
      <c r="A8" s="88" t="s">
        <v>26</v>
      </c>
      <c r="B8" s="88"/>
      <c r="C8" s="88"/>
      <c r="D8" s="88"/>
      <c r="E8" s="88"/>
      <c r="F8" s="88"/>
      <c r="G8" s="88"/>
    </row>
    <row r="9" spans="1:8">
      <c r="A9" s="88" t="s">
        <v>25</v>
      </c>
      <c r="B9" s="88"/>
      <c r="C9" s="88"/>
      <c r="D9" s="88"/>
      <c r="E9" s="88"/>
      <c r="F9" s="88"/>
      <c r="G9" s="88"/>
    </row>
    <row r="10" spans="1:8">
      <c r="A10" s="90" t="s">
        <v>55</v>
      </c>
      <c r="B10" s="90"/>
      <c r="C10" s="90"/>
      <c r="D10" s="90"/>
      <c r="E10" s="90"/>
      <c r="F10" s="90"/>
      <c r="G10" s="90"/>
      <c r="H10" s="52"/>
    </row>
    <row r="11" spans="1:8" s="53" customFormat="1">
      <c r="A11" s="65">
        <v>72000</v>
      </c>
      <c r="B11" s="87" t="s">
        <v>68</v>
      </c>
      <c r="C11" s="87"/>
      <c r="D11" s="87"/>
      <c r="E11" s="87"/>
      <c r="F11" s="87"/>
      <c r="G11" s="87"/>
    </row>
    <row r="12" spans="1:8" s="53" customFormat="1">
      <c r="A12" s="65">
        <v>7203.72</v>
      </c>
      <c r="B12" s="87" t="s">
        <v>78</v>
      </c>
      <c r="C12" s="87"/>
      <c r="D12" s="87"/>
      <c r="E12" s="87"/>
      <c r="F12" s="87"/>
      <c r="G12" s="87"/>
    </row>
    <row r="13" spans="1:8" s="53" customFormat="1">
      <c r="A13" s="65">
        <v>-1521.63</v>
      </c>
      <c r="B13" s="87" t="s">
        <v>82</v>
      </c>
      <c r="C13" s="87"/>
      <c r="D13" s="87"/>
      <c r="E13" s="87"/>
      <c r="F13" s="87"/>
      <c r="G13" s="87"/>
    </row>
    <row r="14" spans="1:8" s="53" customFormat="1">
      <c r="A14" s="65">
        <v>-1179</v>
      </c>
      <c r="B14" s="87" t="s">
        <v>79</v>
      </c>
      <c r="C14" s="87"/>
      <c r="D14" s="87"/>
      <c r="E14" s="87"/>
      <c r="F14" s="87"/>
      <c r="G14" s="87"/>
    </row>
    <row r="15" spans="1:8" s="53" customFormat="1">
      <c r="A15" s="65">
        <v>-7203.72</v>
      </c>
      <c r="B15" s="87" t="s">
        <v>56</v>
      </c>
      <c r="C15" s="87"/>
      <c r="D15" s="87"/>
      <c r="E15" s="87"/>
      <c r="F15" s="87"/>
      <c r="G15" s="87"/>
    </row>
    <row r="16" spans="1:8" s="53" customFormat="1">
      <c r="A16" s="65">
        <v>-2441.56</v>
      </c>
      <c r="B16" s="87" t="s">
        <v>72</v>
      </c>
      <c r="C16" s="87"/>
      <c r="D16" s="87"/>
      <c r="E16" s="87"/>
      <c r="F16" s="87"/>
      <c r="G16" s="87"/>
    </row>
    <row r="17" spans="1:7" s="53" customFormat="1">
      <c r="A17" s="65">
        <v>135</v>
      </c>
      <c r="B17" s="87" t="s">
        <v>81</v>
      </c>
      <c r="C17" s="87"/>
      <c r="D17" s="87"/>
      <c r="E17" s="87"/>
      <c r="F17" s="87"/>
      <c r="G17" s="87"/>
    </row>
    <row r="18" spans="1:7" s="53" customFormat="1">
      <c r="A18" s="66">
        <f>SUM(A11:A17)</f>
        <v>66992.81</v>
      </c>
      <c r="B18" s="97" t="s">
        <v>54</v>
      </c>
      <c r="C18" s="97"/>
      <c r="D18" s="97"/>
      <c r="E18" s="97"/>
      <c r="F18" s="97"/>
      <c r="G18" s="97"/>
    </row>
    <row r="19" spans="1:7">
      <c r="A19" s="98" t="s">
        <v>53</v>
      </c>
      <c r="B19" s="98"/>
      <c r="C19" s="98"/>
      <c r="D19" s="98"/>
      <c r="E19" s="98"/>
      <c r="F19" s="98"/>
      <c r="G19" s="98"/>
    </row>
    <row r="20" spans="1:7" s="43" customFormat="1" ht="38.25">
      <c r="A20" s="38" t="s">
        <v>3</v>
      </c>
      <c r="B20" s="75" t="s">
        <v>84</v>
      </c>
      <c r="C20" s="75" t="s">
        <v>32</v>
      </c>
      <c r="D20" s="75" t="s">
        <v>31</v>
      </c>
      <c r="E20" s="72" t="s">
        <v>19</v>
      </c>
      <c r="F20" s="39" t="s">
        <v>5</v>
      </c>
      <c r="G20" s="39" t="s">
        <v>6</v>
      </c>
    </row>
    <row r="21" spans="1:7" s="54" customFormat="1" ht="191.25">
      <c r="A21" s="58">
        <f>A18</f>
        <v>66992.81</v>
      </c>
      <c r="B21" s="73" t="s">
        <v>83</v>
      </c>
      <c r="C21" s="74">
        <v>18432.71</v>
      </c>
      <c r="D21" s="74">
        <v>18432.71</v>
      </c>
      <c r="E21" s="40" t="s">
        <v>69</v>
      </c>
      <c r="F21" s="41" t="s">
        <v>52</v>
      </c>
      <c r="G21" s="58">
        <f>A21-D21</f>
        <v>48560.1</v>
      </c>
    </row>
    <row r="22" spans="1:7" ht="165.75">
      <c r="A22" s="58">
        <f>G21</f>
        <v>48560.1</v>
      </c>
      <c r="B22" s="59" t="s">
        <v>83</v>
      </c>
      <c r="C22" s="60">
        <v>33228.43</v>
      </c>
      <c r="D22" s="60">
        <v>16196.91</v>
      </c>
      <c r="E22" s="40" t="s">
        <v>63</v>
      </c>
      <c r="F22" s="41" t="s">
        <v>59</v>
      </c>
      <c r="G22" s="58">
        <f>A22-D22</f>
        <v>32363.19</v>
      </c>
    </row>
    <row r="23" spans="1:7" ht="89.25">
      <c r="A23" s="58">
        <f>G22</f>
        <v>32363.19</v>
      </c>
      <c r="B23" s="59" t="s">
        <v>83</v>
      </c>
      <c r="C23" s="60">
        <v>75646.2</v>
      </c>
      <c r="D23" s="60">
        <v>13113.04</v>
      </c>
      <c r="E23" s="40" t="s">
        <v>64</v>
      </c>
      <c r="F23" s="41" t="s">
        <v>60</v>
      </c>
      <c r="G23" s="58">
        <f>A23-D23</f>
        <v>19250.149999999998</v>
      </c>
    </row>
    <row r="24" spans="1:7" ht="89.25">
      <c r="A24" s="64">
        <f>G23</f>
        <v>19250.149999999998</v>
      </c>
      <c r="B24" s="59" t="s">
        <v>83</v>
      </c>
      <c r="C24" s="61">
        <v>16688.55</v>
      </c>
      <c r="D24" s="61">
        <v>3862.45</v>
      </c>
      <c r="E24" s="44" t="s">
        <v>70</v>
      </c>
      <c r="F24" s="45" t="s">
        <v>61</v>
      </c>
      <c r="G24" s="64">
        <f>A24-D24</f>
        <v>15387.699999999997</v>
      </c>
    </row>
    <row r="25" spans="1:7" ht="71.25" customHeight="1">
      <c r="A25" s="58">
        <f>G24</f>
        <v>15387.699999999997</v>
      </c>
      <c r="B25" s="59" t="s">
        <v>83</v>
      </c>
      <c r="C25" s="60">
        <v>66485.119999999995</v>
      </c>
      <c r="D25" s="60">
        <v>15387.7</v>
      </c>
      <c r="E25" s="40" t="s">
        <v>62</v>
      </c>
      <c r="F25" s="41" t="s">
        <v>61</v>
      </c>
      <c r="G25" s="58">
        <f>A25-D25</f>
        <v>0</v>
      </c>
    </row>
    <row r="26" spans="1:7" ht="13.5" thickBot="1">
      <c r="A26" s="67"/>
      <c r="B26" s="68"/>
      <c r="C26" s="69"/>
      <c r="D26" s="69"/>
      <c r="E26" s="70"/>
      <c r="F26" s="71"/>
      <c r="G26" s="67"/>
    </row>
    <row r="27" spans="1:7" ht="33.75" customHeight="1" thickBot="1">
      <c r="A27" s="85" t="s">
        <v>73</v>
      </c>
      <c r="B27" s="86"/>
      <c r="C27" s="85" t="s">
        <v>75</v>
      </c>
      <c r="D27" s="86"/>
      <c r="E27" s="85" t="s">
        <v>76</v>
      </c>
      <c r="F27" s="101"/>
      <c r="G27" s="86"/>
    </row>
    <row r="28" spans="1:7" ht="13.5" thickBot="1">
      <c r="A28" s="62">
        <v>47742.66</v>
      </c>
      <c r="B28" s="42" t="s">
        <v>65</v>
      </c>
      <c r="C28" s="95"/>
      <c r="D28" s="96"/>
      <c r="E28" s="92"/>
      <c r="F28" s="93"/>
      <c r="G28" s="94"/>
    </row>
    <row r="29" spans="1:7" ht="13.5" thickBot="1">
      <c r="A29" s="62">
        <v>3862.45</v>
      </c>
      <c r="B29" s="42" t="s">
        <v>65</v>
      </c>
      <c r="C29" s="95"/>
      <c r="D29" s="96"/>
      <c r="E29" s="92"/>
      <c r="F29" s="93"/>
      <c r="G29" s="94"/>
    </row>
    <row r="30" spans="1:7" ht="13.5" thickBot="1">
      <c r="A30" s="62">
        <v>15387.7</v>
      </c>
      <c r="B30" s="42" t="s">
        <v>71</v>
      </c>
      <c r="C30" s="95"/>
      <c r="D30" s="96"/>
      <c r="E30" s="92"/>
      <c r="F30" s="93"/>
      <c r="G30" s="94"/>
    </row>
    <row r="31" spans="1:7">
      <c r="A31" s="63">
        <f>SUM(A28:A30)</f>
        <v>66992.81</v>
      </c>
      <c r="B31" s="91" t="s">
        <v>37</v>
      </c>
      <c r="C31" s="91"/>
      <c r="D31" s="91"/>
      <c r="E31" s="91"/>
      <c r="F31" s="91"/>
      <c r="G31" s="91"/>
    </row>
    <row r="32" spans="1:7">
      <c r="A32" s="104" t="s">
        <v>39</v>
      </c>
      <c r="B32" s="104"/>
      <c r="C32" s="104"/>
      <c r="D32" s="104"/>
      <c r="E32" s="104"/>
      <c r="F32" s="104"/>
      <c r="G32" s="104"/>
    </row>
    <row r="33" spans="1:7" ht="39" customHeight="1">
      <c r="A33" s="102" t="s">
        <v>80</v>
      </c>
      <c r="B33" s="103"/>
      <c r="C33" s="103"/>
      <c r="D33" s="103"/>
      <c r="E33" s="103"/>
      <c r="F33" s="103"/>
      <c r="G33" s="103"/>
    </row>
    <row r="34" spans="1:7" ht="25.5" customHeight="1">
      <c r="A34" s="100" t="s">
        <v>74</v>
      </c>
      <c r="B34" s="100"/>
      <c r="C34" s="100"/>
      <c r="D34" s="100"/>
      <c r="E34" s="100"/>
      <c r="F34" s="100"/>
      <c r="G34" s="100"/>
    </row>
    <row r="35" spans="1:7">
      <c r="A35" s="99" t="s">
        <v>77</v>
      </c>
      <c r="B35" s="99"/>
      <c r="C35" s="99"/>
      <c r="D35" s="99"/>
      <c r="E35" s="99"/>
      <c r="F35" s="99"/>
      <c r="G35" s="99"/>
    </row>
    <row r="36" spans="1:7">
      <c r="A36" s="55" t="s">
        <v>57</v>
      </c>
      <c r="B36" s="54"/>
      <c r="C36" s="54"/>
      <c r="D36" s="54"/>
      <c r="E36" s="56"/>
      <c r="F36" s="54"/>
      <c r="G36" s="54"/>
    </row>
    <row r="37" spans="1:7">
      <c r="A37" s="56"/>
      <c r="B37" s="54"/>
      <c r="C37" s="54"/>
      <c r="D37" s="54"/>
      <c r="E37" s="43"/>
      <c r="F37" s="54"/>
      <c r="G37" s="54"/>
    </row>
    <row r="38" spans="1:7">
      <c r="A38" s="56"/>
      <c r="B38" s="54"/>
      <c r="C38" s="54"/>
      <c r="D38" s="54"/>
      <c r="E38" s="43" t="s">
        <v>58</v>
      </c>
      <c r="F38" s="54"/>
      <c r="G38" s="54"/>
    </row>
    <row r="39" spans="1:7">
      <c r="E39" s="57"/>
    </row>
  </sheetData>
  <mergeCells count="32">
    <mergeCell ref="A35:G35"/>
    <mergeCell ref="A34:G34"/>
    <mergeCell ref="C30:D30"/>
    <mergeCell ref="E27:G27"/>
    <mergeCell ref="E28:G28"/>
    <mergeCell ref="A33:G33"/>
    <mergeCell ref="C27:D27"/>
    <mergeCell ref="A32:G32"/>
    <mergeCell ref="B31:G31"/>
    <mergeCell ref="E29:G29"/>
    <mergeCell ref="C29:D29"/>
    <mergeCell ref="B11:G11"/>
    <mergeCell ref="B12:G12"/>
    <mergeCell ref="B13:G13"/>
    <mergeCell ref="E30:G30"/>
    <mergeCell ref="B18:G18"/>
    <mergeCell ref="A19:G19"/>
    <mergeCell ref="C28:D28"/>
    <mergeCell ref="B16:G16"/>
    <mergeCell ref="A2:G2"/>
    <mergeCell ref="A27:B27"/>
    <mergeCell ref="B14:G14"/>
    <mergeCell ref="B15:G15"/>
    <mergeCell ref="A7:G7"/>
    <mergeCell ref="B17:G17"/>
    <mergeCell ref="A6:G6"/>
    <mergeCell ref="A5:G5"/>
    <mergeCell ref="A4:G4"/>
    <mergeCell ref="A3:G3"/>
    <mergeCell ref="A8:G8"/>
    <mergeCell ref="A9:G9"/>
    <mergeCell ref="A10:G10"/>
  </mergeCells>
  <phoneticPr fontId="0" type="noConversion"/>
  <printOptions horizontalCentered="1"/>
  <pageMargins left="0.59055118110236227" right="0.59055118110236227" top="0.59055118110236227" bottom="0.19685039370078741" header="0.51181102362204722" footer="0.23622047244094491"/>
  <pageSetup paperSize="9" scale="99" fitToHeight="0" orientation="portrait" r:id="rId1"/>
  <headerFooter alignWithMargins="0"/>
  <rowBreaks count="1" manualBreakCount="1">
    <brk id="24" max="6" man="1"/>
  </rowBreaks>
  <colBreaks count="1" manualBreakCount="1">
    <brk id="7" max="39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oglio3"/>
  <dimension ref="A1:H6"/>
  <sheetViews>
    <sheetView workbookViewId="0">
      <selection activeCell="C26" sqref="C26"/>
    </sheetView>
  </sheetViews>
  <sheetFormatPr defaultRowHeight="12.75"/>
  <cols>
    <col min="1" max="1" width="14.28515625" customWidth="1"/>
    <col min="2" max="2" width="30.28515625" customWidth="1"/>
    <col min="3" max="3" width="20.85546875" customWidth="1"/>
    <col min="4" max="4" width="12.42578125" customWidth="1"/>
    <col min="6" max="6" width="10.7109375" customWidth="1"/>
    <col min="7" max="7" width="9.85546875" customWidth="1"/>
    <col min="8" max="8" width="35.7109375" customWidth="1"/>
    <col min="9" max="9" width="6.7109375" customWidth="1"/>
  </cols>
  <sheetData>
    <row r="1" spans="1:8" ht="15">
      <c r="A1" s="105"/>
      <c r="B1" s="106"/>
      <c r="C1" s="106"/>
      <c r="D1" s="77"/>
      <c r="E1" s="77"/>
      <c r="F1" s="77"/>
      <c r="G1" s="77"/>
      <c r="H1" s="77"/>
    </row>
    <row r="2" spans="1:8" ht="15">
      <c r="A2" s="15"/>
      <c r="B2" s="9"/>
      <c r="C2" s="9"/>
      <c r="D2" s="35"/>
      <c r="E2" s="35"/>
      <c r="F2" s="35"/>
      <c r="G2" s="35"/>
      <c r="H2" s="35"/>
    </row>
    <row r="3" spans="1:8" ht="15">
      <c r="A3" s="15"/>
      <c r="B3" s="16"/>
      <c r="D3" s="19"/>
      <c r="E3" s="16"/>
      <c r="F3" s="16"/>
      <c r="H3" s="15"/>
    </row>
    <row r="4" spans="1:8" ht="15">
      <c r="A4" s="15"/>
      <c r="B4" s="15"/>
      <c r="C4" s="15"/>
      <c r="D4" s="19"/>
      <c r="E4" s="15"/>
      <c r="F4" s="15"/>
      <c r="H4" s="15"/>
    </row>
    <row r="5" spans="1:8" ht="15">
      <c r="A5" s="8"/>
      <c r="B5" s="8"/>
      <c r="C5" s="8"/>
      <c r="D5" s="6"/>
      <c r="E5" s="8"/>
      <c r="F5" s="8"/>
      <c r="H5" s="36"/>
    </row>
    <row r="6" spans="1:8">
      <c r="A6" s="8"/>
      <c r="B6" s="8"/>
      <c r="C6" s="8"/>
      <c r="D6" s="6"/>
      <c r="E6" s="8"/>
      <c r="F6" s="8"/>
      <c r="H6" s="37"/>
    </row>
  </sheetData>
  <mergeCells count="1">
    <mergeCell ref="A1:H1"/>
  </mergeCells>
  <phoneticPr fontId="0" type="noConversion"/>
  <pageMargins left="0.79" right="0.78740157480314965" top="0.19" bottom="0.19685039370078741" header="0" footer="0.51181102362204722"/>
  <pageSetup paperSize="9" scale="87" orientation="landscape" r:id="rId1"/>
  <headerFooter alignWithMargins="0"/>
  <legacyDrawing r:id="rId2"/>
  <oleObjects>
    <oleObject progId="Documento" shapeId="2049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Esempio di compilazione</vt:lpstr>
      <vt:lpstr>Piano di Riparto</vt:lpstr>
      <vt:lpstr>Ordine di Pagamento</vt:lpstr>
      <vt:lpstr>'Esempio di compilazione'!Area_stampa</vt:lpstr>
      <vt:lpstr>'Ordine di Pagamento'!Area_stampa</vt:lpstr>
      <vt:lpstr>'Piano di Riparto'!Area_stampa</vt:lpstr>
    </vt:vector>
  </TitlesOfParts>
  <Company>Tribunale Monza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Liberato</dc:creator>
  <cp:lastModifiedBy>Nome utente</cp:lastModifiedBy>
  <cp:lastPrinted>2014-10-29T08:51:59Z</cp:lastPrinted>
  <dcterms:created xsi:type="dcterms:W3CDTF">2000-05-28T10:30:29Z</dcterms:created>
  <dcterms:modified xsi:type="dcterms:W3CDTF">2014-11-18T17:33:00Z</dcterms:modified>
</cp:coreProperties>
</file>